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10" windowHeight="12150" activeTab="0"/>
  </bookViews>
  <sheets>
    <sheet name="Դասալսման ձևաթուղթ " sheetId="1" r:id="rId1"/>
  </sheets>
  <definedNames/>
  <calcPr fullCalcOnLoad="1"/>
</workbook>
</file>

<file path=xl/sharedStrings.xml><?xml version="1.0" encoding="utf-8"?>
<sst xmlns="http://schemas.openxmlformats.org/spreadsheetml/2006/main" count="125" uniqueCount="87">
  <si>
    <t>Դասավանդող ուսուցչի ազգանունը, անունը՝</t>
  </si>
  <si>
    <t>Դասալսող մասնագետի ազգանունը, անունը՝</t>
  </si>
  <si>
    <t>Առարկայի անվանումը՝</t>
  </si>
  <si>
    <t>Նախորդ դասի թեման`</t>
  </si>
  <si>
    <t>Տվյալ դասի թեման՝</t>
  </si>
  <si>
    <t xml:space="preserve">Դպրոցի լրիվ անվանումը՝                                                                             </t>
  </si>
  <si>
    <t xml:space="preserve"> 1.1</t>
  </si>
  <si>
    <t xml:space="preserve"> Ա</t>
  </si>
  <si>
    <t>Ուսումնական նպաստավոր միջավայր</t>
  </si>
  <si>
    <t xml:space="preserve"> 1.2</t>
  </si>
  <si>
    <t>Դասարանի կահավորանք</t>
  </si>
  <si>
    <t xml:space="preserve"> 2.1</t>
  </si>
  <si>
    <t xml:space="preserve"> 2.2</t>
  </si>
  <si>
    <t xml:space="preserve"> 2.3</t>
  </si>
  <si>
    <t xml:space="preserve"> 2.4</t>
  </si>
  <si>
    <t xml:space="preserve">Հաղորդակցման մշակույթ </t>
  </si>
  <si>
    <t xml:space="preserve"> 3.1</t>
  </si>
  <si>
    <t xml:space="preserve"> 3.2</t>
  </si>
  <si>
    <t xml:space="preserve"> Բ</t>
  </si>
  <si>
    <t>Դասավանդում</t>
  </si>
  <si>
    <t xml:space="preserve"> 4.1</t>
  </si>
  <si>
    <t xml:space="preserve"> 4.2</t>
  </si>
  <si>
    <t xml:space="preserve"> 4.3</t>
  </si>
  <si>
    <t>Դասի խթանում</t>
  </si>
  <si>
    <t>Ուսուցիչը նյութը բացատրում է մատչելի ձևով</t>
  </si>
  <si>
    <t xml:space="preserve"> 5.1</t>
  </si>
  <si>
    <t xml:space="preserve"> 5.2</t>
  </si>
  <si>
    <t xml:space="preserve"> 6.1</t>
  </si>
  <si>
    <t xml:space="preserve"> 6.2</t>
  </si>
  <si>
    <t>Հետադարձ կապ</t>
  </si>
  <si>
    <t xml:space="preserve"> 7.1</t>
  </si>
  <si>
    <t xml:space="preserve"> 7.2</t>
  </si>
  <si>
    <t xml:space="preserve"> Գ</t>
  </si>
  <si>
    <t xml:space="preserve"> 8.1</t>
  </si>
  <si>
    <t xml:space="preserve"> 8.2</t>
  </si>
  <si>
    <t xml:space="preserve">Կարողունակությունների ձևավորում </t>
  </si>
  <si>
    <t xml:space="preserve"> 9.1</t>
  </si>
  <si>
    <t xml:space="preserve"> 9.2</t>
  </si>
  <si>
    <t>Քննադատական և ստեղծագործական  մտածողություն</t>
  </si>
  <si>
    <t xml:space="preserve"> 4.4</t>
  </si>
  <si>
    <t xml:space="preserve">, </t>
  </si>
  <si>
    <t>Ուսուցիչը հարգանքով է վերաբերվում բոլոր սովորողներին</t>
  </si>
  <si>
    <t>Դասարանի և դասաժամի  կառավարում</t>
  </si>
  <si>
    <t xml:space="preserve"> 3.3</t>
  </si>
  <si>
    <t>Ուսուցիչը դասաժամն օգտագործում է արդյունավետ</t>
  </si>
  <si>
    <t>Ուսուցիչը բոլոր սովորողներին ներգրավում է դասապրոցեսում</t>
  </si>
  <si>
    <t>Ուսուցիչը պարզաբանումների կամ հուշումների միջոցով օգնում է սովորողներին հասկանալ չհասկացածը</t>
  </si>
  <si>
    <t>Ուսուցիչը շեշտում և տեսանելի է դարձնում սովորողների հաջողությունները, ասում է քաջալերող խոսքեր</t>
  </si>
  <si>
    <t>Ուսուցիչը նպաստում է սովորողների միջև համագործակցային մթնոլորտի ձևավորմանը</t>
  </si>
  <si>
    <t>Նյութի ընկալման ստուգում և գնահատում</t>
  </si>
  <si>
    <t xml:space="preserve"> 5.3</t>
  </si>
  <si>
    <t>Ուսուցիչը կիրառում է գնահատման տարբեր ձևեր և հիմնավորում է գնահատականը</t>
  </si>
  <si>
    <t>Տնային աշխատանք</t>
  </si>
  <si>
    <t>Ուսուցիչը սովորողներին տալիս է ընտրության,  դերեր և պարտականություններ ստանձնելու հնարավորություններ</t>
  </si>
  <si>
    <t>Ինքնուրույնություն և համագործակցություն</t>
  </si>
  <si>
    <t xml:space="preserve"> 9.3</t>
  </si>
  <si>
    <t xml:space="preserve">1,2,3,4 </t>
  </si>
  <si>
    <t>Ուսուցիչն ունի համապատասխան կեցվածք, խոսքի մշակույթ (խոսում է պարզ ու գրագետ, ունի խոսքի չափավոր տեմպ և այլն)</t>
  </si>
  <si>
    <t>Ուսուցիչը կենտրոնանում է ոչ թե անցանկալի, այլև ակնկալվող վարքի վրա</t>
  </si>
  <si>
    <t>Ուսուցիչը դասը կապում է այլ առարկայական գիտելիքների կամ սովորողների առօրյայի հետ</t>
  </si>
  <si>
    <t>Ուսուցիչը ստուգում է տնային առաջադրանքը՝ ստուգման ձևի ընտրությունը համապատասխանեցնելով աշխատանքի տեսակին և նպատակին</t>
  </si>
  <si>
    <t>Ուսուցիչը տալիս է հարցեր կամ առաջադրանքներ, որոնք սովորողներին օգնում են հանձնարարված խնդիրների համար նոր և յուրօրինակ լուծումներ գտնել</t>
  </si>
  <si>
    <t>Ուսուցիչը նպաստում է սովորողների միջանձնային հարաբերությունների ձևավորմանը</t>
  </si>
  <si>
    <t>Միավոր</t>
  </si>
  <si>
    <t>Ընտրված միավոր</t>
  </si>
  <si>
    <t>……………………………………….………………………………………………..…………………………………………………………………………………………</t>
  </si>
  <si>
    <t xml:space="preserve">     Դ Ա Ս Ա Լ Ս Մ Ա Ն   Ձ ԵՎ Ա Թ ՈՒ Ղ Թ       …... …........…….…..  2022 թ.</t>
  </si>
  <si>
    <r>
      <t xml:space="preserve">Ընդհանուր գնահատականը՝ </t>
    </r>
    <r>
      <rPr>
        <b/>
        <sz val="12"/>
        <rFont val="GHEA Grapalat"/>
        <family val="3"/>
      </rPr>
      <t>4</t>
    </r>
    <r>
      <rPr>
        <sz val="10"/>
        <rFont val="GHEA Grapalat"/>
        <family val="3"/>
      </rPr>
      <t xml:space="preserve"> (Գերազանց` 91-100), </t>
    </r>
    <r>
      <rPr>
        <b/>
        <sz val="12"/>
        <rFont val="GHEA Grapalat"/>
        <family val="3"/>
      </rPr>
      <t>3</t>
    </r>
    <r>
      <rPr>
        <sz val="10"/>
        <rFont val="GHEA Grapalat"/>
        <family val="3"/>
      </rPr>
      <t xml:space="preserve"> (Լավ` 76-90), 
                                               </t>
    </r>
    <r>
      <rPr>
        <b/>
        <sz val="12"/>
        <rFont val="GHEA Grapalat"/>
        <family val="3"/>
      </rPr>
      <t>2</t>
    </r>
    <r>
      <rPr>
        <sz val="10"/>
        <rFont val="GHEA Grapalat"/>
        <family val="3"/>
      </rPr>
      <t xml:space="preserve"> (Բավարար` 51-75), </t>
    </r>
    <r>
      <rPr>
        <b/>
        <sz val="12"/>
        <rFont val="GHEA Grapalat"/>
        <family val="3"/>
      </rPr>
      <t>1</t>
    </r>
    <r>
      <rPr>
        <sz val="10"/>
        <rFont val="GHEA Grapalat"/>
        <family val="3"/>
      </rPr>
      <t xml:space="preserve"> (Անբավարար` մինչև 50),   </t>
    </r>
  </si>
  <si>
    <r>
      <rPr>
        <b/>
        <sz val="10"/>
        <rFont val="GHEA Grapalat"/>
        <family val="3"/>
      </rPr>
      <t>Ընդհանուր միավորը՝   ԸՄ=ՄԳ+(Չ*ՄԳ/(25-Չ))</t>
    </r>
    <r>
      <rPr>
        <sz val="10"/>
        <rFont val="GHEA Grapalat"/>
        <family val="3"/>
      </rPr>
      <t xml:space="preserve">
</t>
    </r>
    <r>
      <rPr>
        <b/>
        <sz val="10"/>
        <rFont val="GHEA Grapalat"/>
        <family val="3"/>
      </rPr>
      <t>ԸՄ</t>
    </r>
    <r>
      <rPr>
        <sz val="10"/>
        <rFont val="GHEA Grapalat"/>
        <family val="3"/>
      </rPr>
      <t xml:space="preserve">-ն ընդհանուր միավորն է, </t>
    </r>
    <r>
      <rPr>
        <b/>
        <sz val="10"/>
        <rFont val="GHEA Grapalat"/>
        <family val="3"/>
      </rPr>
      <t>ՄԳ</t>
    </r>
    <r>
      <rPr>
        <sz val="10"/>
        <rFont val="GHEA Grapalat"/>
        <family val="3"/>
      </rPr>
      <t xml:space="preserve">-ն՝ միավորների գումարը,  </t>
    </r>
    <r>
      <rPr>
        <b/>
        <sz val="10"/>
        <rFont val="GHEA Grapalat"/>
        <family val="3"/>
      </rPr>
      <t>25</t>
    </r>
    <r>
      <rPr>
        <sz val="10"/>
        <rFont val="GHEA Grapalat"/>
        <family val="3"/>
      </rPr>
      <t xml:space="preserve">-ը՝ հարցերի ընդհանուր թիվը, </t>
    </r>
    <r>
      <rPr>
        <b/>
        <sz val="10"/>
        <rFont val="GHEA Grapalat"/>
        <family val="3"/>
      </rPr>
      <t>Չ</t>
    </r>
    <r>
      <rPr>
        <sz val="10"/>
        <rFont val="GHEA Grapalat"/>
        <family val="3"/>
      </rPr>
      <t>-ն՝ "Չ/Պ"-ների թիվը (չի պահանջվում, տվյալ դասի համար պարտադիր չէ)</t>
    </r>
  </si>
  <si>
    <t>Դասավանդող ուսուցչի ստորագրությունը                             _______________________</t>
  </si>
  <si>
    <t>Դասալսող մասնագետի ստորագրությունը                            _______________________</t>
  </si>
  <si>
    <t>Դասավանդող ուսուցչի ստորագրությունը                            _______________________</t>
  </si>
  <si>
    <t>Հիմքեր</t>
  </si>
  <si>
    <t>Ուսուցիչը պարզ սահմանում է դասի նպատակները և կիրառում է մեթոդներ, որոնք բխում են դասի նպատակներից</t>
  </si>
  <si>
    <t>Ուսուցիչը տալիս է  հարցեր կամ առաջադրանքներ, որոնք զարգացնում են սովորողների քննադատական մտածողությունը, պահանջում են լիարժեք և  հիմնավորված պատասխաններ</t>
  </si>
  <si>
    <t>Դասարանի կահավորանքը, նստարանների դասավորվածությունը հարմարեցված են ինչպես սովորողների գործունեության տեսակներին, այնպես էլ կարիքներին</t>
  </si>
  <si>
    <t>Ուսուցիչը հետևում է բոլոր սովորողներին անհատական կամ խմբային աշխատանքի ընթացքում</t>
  </si>
  <si>
    <t>Ուսուցիչն արձագանքում է բոլոր սովորողների կարիքներին</t>
  </si>
  <si>
    <t>Ուսուցիչը ոչ խտրական վերաբերմունք է դրսևորում բոլոր սովորողների նկատմամբ և կարծրատիպեր կոտրելու պայմաններ է ստեղծում:</t>
  </si>
  <si>
    <t xml:space="preserve">Ուսուցիչը սահմանում է (սահմանել է) աշխատանքային հստակ կանոններ, որոնք ընկալելի են բոլոր սովորողների համար: </t>
  </si>
  <si>
    <t>Ուսուցիչը հարցերով կամ այլ միջոցներով ստուգում է բոլոր սովորողների ընկալման կամ իմացության մակարդակը</t>
  </si>
  <si>
    <t>Ուսումնական նյութերը և ուսումնաօժանդակ գործիքներն (դասագրքեր, պաստառներ, ցուցադրական և դիդակտիկ նյութեր, բառարաններ, ՏՀՏ միջոցներ և այլն) առկայության դեպքում կիրառվում են արդյունավետ և հարմարեցված են սովորողների կարիքներին</t>
  </si>
  <si>
    <r>
      <t xml:space="preserve">Դասարանը/դասաժամը        </t>
    </r>
    <r>
      <rPr>
        <b/>
        <sz val="10"/>
        <color indexed="23"/>
        <rFont val="GHEA Grapalat"/>
        <family val="3"/>
      </rPr>
      <t>VII</t>
    </r>
    <r>
      <rPr>
        <b/>
        <vertAlign val="superscript"/>
        <sz val="10"/>
        <color indexed="23"/>
        <rFont val="GHEA Grapalat"/>
        <family val="3"/>
      </rPr>
      <t>ա</t>
    </r>
    <r>
      <rPr>
        <b/>
        <sz val="10"/>
        <color indexed="23"/>
        <rFont val="GHEA Grapalat"/>
        <family val="3"/>
      </rPr>
      <t>/4</t>
    </r>
  </si>
  <si>
    <r>
      <t xml:space="preserve">Սովորողների թիվը դասամատյանով/ներկաների թիվը  </t>
    </r>
    <r>
      <rPr>
        <b/>
        <sz val="10"/>
        <color indexed="23"/>
        <rFont val="GHEA Grapalat"/>
        <family val="3"/>
      </rPr>
      <t xml:space="preserve">      31/29</t>
    </r>
  </si>
  <si>
    <r>
      <t xml:space="preserve">1,2,3,4 </t>
    </r>
    <r>
      <rPr>
        <sz val="10"/>
        <rFont val="GHEA Grapalat"/>
        <family val="3"/>
      </rPr>
      <t>Չ/Պ</t>
    </r>
  </si>
  <si>
    <r>
      <t xml:space="preserve">Դասավանդող ուսուցչի կարծիքը </t>
    </r>
    <r>
      <rPr>
        <b/>
        <sz val="10"/>
        <rFont val="GHEA Grapalat"/>
        <family val="3"/>
      </rPr>
      <t xml:space="preserve"> (</t>
    </r>
    <r>
      <rPr>
        <b/>
        <i/>
        <sz val="10"/>
        <rFont val="GHEA Grapalat"/>
        <family val="3"/>
      </rPr>
      <t>առկայության դեպքում</t>
    </r>
    <r>
      <rPr>
        <b/>
        <sz val="10"/>
        <rFont val="GHEA Grapalat"/>
        <family val="3"/>
      </rPr>
      <t xml:space="preserve">) </t>
    </r>
    <r>
      <rPr>
        <b/>
        <sz val="12"/>
        <rFont val="GHEA Grapalat"/>
        <family val="3"/>
      </rPr>
      <t>դասալսման արդյունքների վերաբերյալ</t>
    </r>
  </si>
  <si>
    <t>Ուսուցիչը հանձնարարում է տնային առաջադրանքներ, որոնց անհրաժեշտությունը հիմնավորված է, բարդությունը համարժեք է դասարանում կատարած  առաջադրանքներին, իսկ ծավալը՝ իրատեսական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</si>
</sst>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AMD&quot;;\-#,##0\ &quot;AMD&quot;"/>
    <numFmt numFmtId="165" formatCode="#,##0\ &quot;AMD&quot;;[Red]\-#,##0\ &quot;AMD&quot;"/>
    <numFmt numFmtId="166" formatCode="#,##0.00\ &quot;AMD&quot;;\-#,##0.00\ &quot;AMD&quot;"/>
    <numFmt numFmtId="167" formatCode="#,##0.00\ &quot;AMD&quot;;[Red]\-#,##0.00\ &quot;AMD&quot;"/>
    <numFmt numFmtId="168" formatCode="_-* #,##0\ &quot;AMD&quot;_-;\-* #,##0\ &quot;AMD&quot;_-;_-* &quot;-&quot;\ &quot;AMD&quot;_-;_-@_-"/>
    <numFmt numFmtId="169" formatCode="_-* #,##0_-;\-* #,##0_-;_-* &quot;-&quot;_-;_-@_-"/>
    <numFmt numFmtId="170" formatCode="_-* #,##0.00\ &quot;AMD&quot;_-;\-* #,##0.00\ &quot;AMD&quot;_-;_-* &quot;-&quot;??\ &quot;AM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դր.&quot;;\-#,##0\ &quot;դր.&quot;"/>
    <numFmt numFmtId="187" formatCode="#,##0\ &quot;դր.&quot;;[Red]\-#,##0\ &quot;դր.&quot;"/>
    <numFmt numFmtId="188" formatCode="#,##0.00\ &quot;դր.&quot;;\-#,##0.00\ &quot;դր.&quot;"/>
    <numFmt numFmtId="189" formatCode="#,##0.00\ &quot;դր.&quot;;[Red]\-#,##0.00\ &quot;դր.&quot;"/>
    <numFmt numFmtId="190" formatCode="_-* #,##0\ &quot;դր.&quot;_-;\-* #,##0\ &quot;դր.&quot;_-;_-* &quot;-&quot;\ &quot;դր.&quot;_-;_-@_-"/>
    <numFmt numFmtId="191" formatCode="_-* #,##0\ _դ_ր_._-;\-* #,##0\ _դ_ր_._-;_-* &quot;-&quot;\ _դ_ր_._-;_-@_-"/>
    <numFmt numFmtId="192" formatCode="_-* #,##0.00\ &quot;դր.&quot;_-;\-* #,##0.00\ &quot;դր.&quot;_-;_-* &quot;-&quot;??\ &quot;դր.&quot;_-;_-@_-"/>
    <numFmt numFmtId="193" formatCode="_-* #,##0.00\ _դ_ր_._-;\-* #,##0.00\ _դ_ր_._-;_-* &quot;-&quot;??\ _դ_ր_._-;_-@_-"/>
    <numFmt numFmtId="194" formatCode="_-* #,##0\ _֏_-;\-* #,##0\ _֏_-;_-* &quot;-&quot;\ _֏_-;_-@_-"/>
    <numFmt numFmtId="195" formatCode="_-* #,##0.00\ _֏_-;\-* #,##0.00\ _֏_-;_-* &quot;-&quot;??\ _֏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00000"/>
    <numFmt numFmtId="205" formatCode="#,##0_ ;\-#,##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61">
    <font>
      <sz val="10"/>
      <name val="Arial"/>
      <family val="0"/>
    </font>
    <font>
      <b/>
      <sz val="10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vertAlign val="superscript"/>
      <sz val="10"/>
      <color indexed="23"/>
      <name val="GHEA Grapalat"/>
      <family val="3"/>
    </font>
    <font>
      <b/>
      <sz val="10"/>
      <color indexed="23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7"/>
      <name val="GHEA Grapalat"/>
      <family val="3"/>
    </font>
    <font>
      <b/>
      <sz val="12"/>
      <color indexed="30"/>
      <name val="GHEA Grapalat"/>
      <family val="3"/>
    </font>
    <font>
      <b/>
      <i/>
      <sz val="10"/>
      <name val="GHEA Grapalat"/>
      <family val="3"/>
    </font>
    <font>
      <sz val="9"/>
      <color indexed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9"/>
      <color indexed="60"/>
      <name val="GHEA Grapalat"/>
      <family val="3"/>
    </font>
    <font>
      <sz val="9"/>
      <color indexed="17"/>
      <name val="GHEA Grapalat"/>
      <family val="3"/>
    </font>
    <font>
      <sz val="10"/>
      <color indexed="27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B050"/>
      <name val="GHEA Grapalat"/>
      <family val="3"/>
    </font>
    <font>
      <b/>
      <sz val="12"/>
      <color rgb="FF0070C0"/>
      <name val="GHEA Grapalat"/>
      <family val="3"/>
    </font>
    <font>
      <sz val="9"/>
      <color rgb="FFFF0000"/>
      <name val="GHEA Grapalat"/>
      <family val="3"/>
    </font>
    <font>
      <sz val="9"/>
      <color rgb="FFC00000"/>
      <name val="GHEA Grapalat"/>
      <family val="3"/>
    </font>
    <font>
      <sz val="9"/>
      <color rgb="FF00B050"/>
      <name val="GHEA Grapalat"/>
      <family val="3"/>
    </font>
    <font>
      <sz val="10"/>
      <color theme="4" tint="0.7999799847602844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F6F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1" fontId="2" fillId="35" borderId="11" xfId="0" applyNumberFormat="1" applyFont="1" applyFill="1" applyBorder="1" applyAlignment="1">
      <alignment horizontal="center" vertical="center" wrapText="1"/>
    </xf>
    <xf numFmtId="1" fontId="2" fillId="35" borderId="13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56" fillId="2" borderId="11" xfId="0" applyFont="1" applyFill="1" applyBorder="1" applyAlignment="1">
      <alignment vertical="center" wrapText="1"/>
    </xf>
    <xf numFmtId="0" fontId="56" fillId="2" borderId="11" xfId="0" applyFont="1" applyFill="1" applyBorder="1" applyAlignment="1">
      <alignment horizontal="left" vertical="center" wrapText="1"/>
    </xf>
    <xf numFmtId="0" fontId="56" fillId="2" borderId="12" xfId="0" applyFont="1" applyFill="1" applyBorder="1" applyAlignment="1">
      <alignment horizontal="left" vertical="center" wrapText="1"/>
    </xf>
    <xf numFmtId="0" fontId="56" fillId="2" borderId="13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33" borderId="10" xfId="0" applyFont="1" applyFill="1" applyBorder="1" applyAlignment="1">
      <alignment vertical="center"/>
    </xf>
    <xf numFmtId="0" fontId="31" fillId="33" borderId="10" xfId="0" applyFont="1" applyFill="1" applyBorder="1" applyAlignment="1">
      <alignment vertical="center" wrapText="1"/>
    </xf>
    <xf numFmtId="0" fontId="58" fillId="0" borderId="0" xfId="0" applyFont="1" applyAlignment="1">
      <alignment vertical="center"/>
    </xf>
    <xf numFmtId="0" fontId="59" fillId="33" borderId="10" xfId="0" applyFont="1" applyFill="1" applyBorder="1" applyAlignment="1">
      <alignment vertical="center" wrapText="1"/>
    </xf>
    <xf numFmtId="0" fontId="60" fillId="35" borderId="10" xfId="0" applyFont="1" applyFill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E1"/>
    </sheetView>
  </sheetViews>
  <sheetFormatPr defaultColWidth="11.421875" defaultRowHeight="12.75"/>
  <cols>
    <col min="1" max="1" width="5.140625" style="1" customWidth="1"/>
    <col min="2" max="2" width="69.8515625" style="49" customWidth="1"/>
    <col min="3" max="3" width="8.7109375" style="60" customWidth="1"/>
    <col min="4" max="4" width="9.8515625" style="49" customWidth="1"/>
    <col min="5" max="5" width="24.140625" style="61" customWidth="1"/>
    <col min="6" max="6" width="15.140625" style="46" customWidth="1"/>
    <col min="7" max="16384" width="11.421875" style="49" customWidth="1"/>
  </cols>
  <sheetData>
    <row r="1" spans="1:5" ht="23.25" customHeight="1">
      <c r="A1" s="32" t="s">
        <v>66</v>
      </c>
      <c r="B1" s="33"/>
      <c r="C1" s="33"/>
      <c r="D1" s="33"/>
      <c r="E1" s="34"/>
    </row>
    <row r="2" spans="1:5" ht="16.5" customHeight="1">
      <c r="A2" s="19" t="s">
        <v>5</v>
      </c>
      <c r="B2" s="20"/>
      <c r="C2" s="20"/>
      <c r="D2" s="20"/>
      <c r="E2" s="21"/>
    </row>
    <row r="3" spans="1:5" ht="16.5" customHeight="1">
      <c r="A3" s="19" t="s">
        <v>0</v>
      </c>
      <c r="B3" s="20"/>
      <c r="C3" s="20"/>
      <c r="D3" s="20"/>
      <c r="E3" s="21"/>
    </row>
    <row r="4" spans="1:5" ht="16.5" customHeight="1">
      <c r="A4" s="19" t="s">
        <v>1</v>
      </c>
      <c r="B4" s="20"/>
      <c r="C4" s="20"/>
      <c r="D4" s="20"/>
      <c r="E4" s="21"/>
    </row>
    <row r="5" spans="1:5" ht="16.5" customHeight="1">
      <c r="A5" s="19" t="s">
        <v>2</v>
      </c>
      <c r="B5" s="20"/>
      <c r="C5" s="20"/>
      <c r="D5" s="20"/>
      <c r="E5" s="21"/>
    </row>
    <row r="6" spans="1:5" ht="16.5" customHeight="1">
      <c r="A6" s="22" t="s">
        <v>82</v>
      </c>
      <c r="B6" s="22"/>
      <c r="C6" s="27"/>
      <c r="D6" s="28"/>
      <c r="E6" s="29"/>
    </row>
    <row r="7" spans="1:5" ht="16.5" customHeight="1">
      <c r="A7" s="22" t="s">
        <v>83</v>
      </c>
      <c r="B7" s="22"/>
      <c r="C7" s="27"/>
      <c r="D7" s="28"/>
      <c r="E7" s="29"/>
    </row>
    <row r="8" spans="1:5" ht="32.25" customHeight="1">
      <c r="A8" s="19" t="s">
        <v>3</v>
      </c>
      <c r="B8" s="20"/>
      <c r="C8" s="20"/>
      <c r="D8" s="20"/>
      <c r="E8" s="21"/>
    </row>
    <row r="9" spans="1:5" ht="33" customHeight="1">
      <c r="A9" s="19" t="s">
        <v>4</v>
      </c>
      <c r="B9" s="20"/>
      <c r="C9" s="20"/>
      <c r="D9" s="20"/>
      <c r="E9" s="21"/>
    </row>
    <row r="10" spans="1:6" s="50" customFormat="1" ht="28.5" customHeight="1">
      <c r="A10" s="15" t="s">
        <v>7</v>
      </c>
      <c r="B10" s="39" t="s">
        <v>8</v>
      </c>
      <c r="C10" s="12" t="s">
        <v>63</v>
      </c>
      <c r="D10" s="13" t="s">
        <v>64</v>
      </c>
      <c r="E10" s="14" t="s">
        <v>72</v>
      </c>
      <c r="F10" s="46"/>
    </row>
    <row r="11" spans="1:6" s="51" customFormat="1" ht="24" customHeight="1">
      <c r="A11" s="16">
        <v>1</v>
      </c>
      <c r="B11" s="43" t="s">
        <v>10</v>
      </c>
      <c r="C11" s="44"/>
      <c r="D11" s="44"/>
      <c r="E11" s="45"/>
      <c r="F11" s="46"/>
    </row>
    <row r="12" spans="1:6" s="50" customFormat="1" ht="57.75" customHeight="1">
      <c r="A12" s="2" t="s">
        <v>6</v>
      </c>
      <c r="B12" s="3" t="s">
        <v>81</v>
      </c>
      <c r="C12" s="12" t="s">
        <v>56</v>
      </c>
      <c r="D12" s="10"/>
      <c r="E12" s="52"/>
      <c r="F12" s="46" t="str">
        <f>IF(OR(D12=1,D12=2,D12=3,D12=4)," ","ՍԽԱԼ ՄԻԱՎՈՐ")</f>
        <v>ՍԽԱԼ ՄԻԱՎՈՐ</v>
      </c>
    </row>
    <row r="13" spans="1:6" s="50" customFormat="1" ht="40.5">
      <c r="A13" s="2" t="s">
        <v>9</v>
      </c>
      <c r="B13" s="3" t="s">
        <v>75</v>
      </c>
      <c r="C13" s="12" t="s">
        <v>56</v>
      </c>
      <c r="D13" s="10"/>
      <c r="E13" s="5"/>
      <c r="F13" s="46" t="str">
        <f>IF(OR(D13=1,D13=2,D13=3,D13=4)," ","ՍԽԱԼ ՄԻԱՎՈՐ")</f>
        <v>ՍԽԱԼ ՄԻԱՎՈՐ</v>
      </c>
    </row>
    <row r="14" spans="1:6" s="50" customFormat="1" ht="23.25" customHeight="1">
      <c r="A14" s="16">
        <v>2</v>
      </c>
      <c r="B14" s="43" t="s">
        <v>15</v>
      </c>
      <c r="C14" s="44"/>
      <c r="D14" s="44"/>
      <c r="E14" s="45"/>
      <c r="F14" s="46"/>
    </row>
    <row r="15" spans="1:11" s="50" customFormat="1" ht="28.5" customHeight="1">
      <c r="A15" s="2" t="s">
        <v>11</v>
      </c>
      <c r="B15" s="3" t="s">
        <v>41</v>
      </c>
      <c r="C15" s="12" t="s">
        <v>56</v>
      </c>
      <c r="D15" s="10"/>
      <c r="E15" s="53"/>
      <c r="F15" s="46" t="str">
        <f>IF(OR(D15=1,D15=2,D15=3,D15=4)," ","ՍԽԱԼ ՄԻԱՎՈՐ")</f>
        <v>ՍԽԱԼ ՄԻԱՎՈՐ</v>
      </c>
      <c r="I15" s="50" t="s">
        <v>40</v>
      </c>
      <c r="K15" s="54"/>
    </row>
    <row r="16" spans="1:6" s="50" customFormat="1" ht="21" customHeight="1">
      <c r="A16" s="2" t="s">
        <v>12</v>
      </c>
      <c r="B16" s="3" t="s">
        <v>77</v>
      </c>
      <c r="C16" s="12" t="s">
        <v>56</v>
      </c>
      <c r="D16" s="10"/>
      <c r="E16" s="53"/>
      <c r="F16" s="46" t="str">
        <f>IF(OR(D16=1,D16=2,D16=3,D16=4)," ","ՍԽԱԼ ՄԻԱՎՈՐ")</f>
        <v>ՍԽԱԼ ՄԻԱՎՈՐ</v>
      </c>
    </row>
    <row r="17" spans="1:6" s="50" customFormat="1" ht="30" customHeight="1">
      <c r="A17" s="2" t="s">
        <v>13</v>
      </c>
      <c r="B17" s="3" t="s">
        <v>78</v>
      </c>
      <c r="C17" s="12" t="s">
        <v>84</v>
      </c>
      <c r="D17" s="10"/>
      <c r="E17" s="53"/>
      <c r="F17" s="46" t="str">
        <f>IF(OR(D17=1,D17=2,D17=3,D17=4,D17="Չ/Պ")," ","ՍԽԱԼ ՄԻԱՎՈՐ")</f>
        <v>ՍԽԱԼ ՄԻԱՎՈՐ</v>
      </c>
    </row>
    <row r="18" spans="1:6" s="50" customFormat="1" ht="30" customHeight="1">
      <c r="A18" s="2" t="s">
        <v>14</v>
      </c>
      <c r="B18" s="3" t="s">
        <v>57</v>
      </c>
      <c r="C18" s="12" t="s">
        <v>56</v>
      </c>
      <c r="D18" s="10"/>
      <c r="E18" s="55"/>
      <c r="F18" s="46" t="str">
        <f>IF(OR(D18=1,D18=2,D18=3,D18=4)," ","ՍԽԱԼ ՄԻԱՎՈՐ")</f>
        <v>ՍԽԱԼ ՄԻԱՎՈՐ</v>
      </c>
    </row>
    <row r="19" spans="1:6" s="50" customFormat="1" ht="21.75" customHeight="1">
      <c r="A19" s="16">
        <v>3</v>
      </c>
      <c r="B19" s="43" t="s">
        <v>42</v>
      </c>
      <c r="C19" s="44"/>
      <c r="D19" s="44"/>
      <c r="E19" s="45"/>
      <c r="F19" s="46"/>
    </row>
    <row r="20" spans="1:6" s="50" customFormat="1" ht="27">
      <c r="A20" s="2" t="s">
        <v>16</v>
      </c>
      <c r="B20" s="3" t="s">
        <v>79</v>
      </c>
      <c r="C20" s="2" t="s">
        <v>56</v>
      </c>
      <c r="D20" s="10"/>
      <c r="E20" s="6"/>
      <c r="F20" s="46" t="str">
        <f>IF(OR(D20=1,D20=2,D20=3,D20=4)," ","ՍԽԱԼ ՄԻԱՎՈՐ")</f>
        <v>ՍԽԱԼ ՄԻԱՎՈՐ</v>
      </c>
    </row>
    <row r="21" spans="1:6" s="50" customFormat="1" ht="27.75">
      <c r="A21" s="2" t="s">
        <v>17</v>
      </c>
      <c r="B21" s="3" t="s">
        <v>58</v>
      </c>
      <c r="C21" s="2" t="s">
        <v>84</v>
      </c>
      <c r="D21" s="10"/>
      <c r="E21" s="53"/>
      <c r="F21" s="46" t="str">
        <f>IF(OR(D21=1,D21=2,D21=3,D21=4,D21="Չ/Պ")," ","ՍԽԱԼ ՄԻԱՎՈՐ")</f>
        <v>ՍԽԱԼ ՄԻԱՎՈՐ</v>
      </c>
    </row>
    <row r="22" spans="1:6" s="50" customFormat="1" ht="23.25" customHeight="1">
      <c r="A22" s="2" t="s">
        <v>43</v>
      </c>
      <c r="B22" s="3" t="s">
        <v>44</v>
      </c>
      <c r="C22" s="2" t="s">
        <v>56</v>
      </c>
      <c r="D22" s="10"/>
      <c r="E22" s="6"/>
      <c r="F22" s="46" t="str">
        <f>IF(OR(D22=1,D22=2,D22=3,D22=4)," ","ՍԽԱԼ ՄԻԱՎՈՐ")</f>
        <v>ՍԽԱԼ ՄԻԱՎՈՐ</v>
      </c>
    </row>
    <row r="23" spans="1:6" s="50" customFormat="1" ht="27.75" customHeight="1">
      <c r="A23" s="15" t="s">
        <v>18</v>
      </c>
      <c r="B23" s="40" t="s">
        <v>19</v>
      </c>
      <c r="C23" s="41"/>
      <c r="D23" s="41"/>
      <c r="E23" s="42"/>
      <c r="F23" s="46"/>
    </row>
    <row r="24" spans="1:6" s="50" customFormat="1" ht="23.25" customHeight="1">
      <c r="A24" s="16">
        <v>4</v>
      </c>
      <c r="B24" s="43" t="s">
        <v>23</v>
      </c>
      <c r="C24" s="44"/>
      <c r="D24" s="44"/>
      <c r="E24" s="45"/>
      <c r="F24" s="46"/>
    </row>
    <row r="25" spans="1:6" s="50" customFormat="1" ht="27">
      <c r="A25" s="2" t="s">
        <v>20</v>
      </c>
      <c r="B25" s="3" t="s">
        <v>73</v>
      </c>
      <c r="C25" s="2" t="s">
        <v>56</v>
      </c>
      <c r="D25" s="10"/>
      <c r="E25" s="52"/>
      <c r="F25" s="46" t="str">
        <f>IF(OR(D25=1,D25=2,D25=3,D25=4)," ","ՍԽԱԼ ՄԻԱՎՈՐ")</f>
        <v>ՍԽԱԼ ՄԻԱՎՈՐ</v>
      </c>
    </row>
    <row r="26" spans="1:6" s="50" customFormat="1" ht="28.5" customHeight="1">
      <c r="A26" s="2" t="s">
        <v>21</v>
      </c>
      <c r="B26" s="3" t="s">
        <v>24</v>
      </c>
      <c r="C26" s="2" t="s">
        <v>56</v>
      </c>
      <c r="D26" s="10"/>
      <c r="E26" s="52"/>
      <c r="F26" s="46" t="str">
        <f>IF(OR(D26=1,D26=2,D26=3,D26=4)," ","ՍԽԱԼ ՄԻԱՎՈՐ")</f>
        <v>ՍԽԱԼ ՄԻԱՎՈՐ</v>
      </c>
    </row>
    <row r="27" spans="1:6" s="50" customFormat="1" ht="27.75">
      <c r="A27" s="2" t="s">
        <v>22</v>
      </c>
      <c r="B27" s="3" t="s">
        <v>59</v>
      </c>
      <c r="C27" s="2" t="s">
        <v>84</v>
      </c>
      <c r="D27" s="10"/>
      <c r="E27" s="7"/>
      <c r="F27" s="46" t="str">
        <f>IF(OR(D27=1,D27=2,D27=3,D27=4,D27="Չ/Պ")," ","ՍԽԱԼ ՄԻԱՎՈՐ")</f>
        <v>ՍԽԱԼ ՄԻԱՎՈՐ</v>
      </c>
    </row>
    <row r="28" spans="1:6" s="50" customFormat="1" ht="26.25" customHeight="1">
      <c r="A28" s="2" t="s">
        <v>39</v>
      </c>
      <c r="B28" s="3" t="s">
        <v>45</v>
      </c>
      <c r="C28" s="2" t="s">
        <v>56</v>
      </c>
      <c r="D28" s="10"/>
      <c r="E28" s="52"/>
      <c r="F28" s="46" t="str">
        <f>IF(OR(D28=1,D28=2,D28=3,D28=4)," ","ՍԽԱԼ ՄԻԱՎՈՐ")</f>
        <v>ՍԽԱԼ ՄԻԱՎՈՐ</v>
      </c>
    </row>
    <row r="29" spans="1:6" s="50" customFormat="1" ht="24" customHeight="1">
      <c r="A29" s="16">
        <v>5</v>
      </c>
      <c r="B29" s="43" t="s">
        <v>49</v>
      </c>
      <c r="C29" s="44"/>
      <c r="D29" s="44"/>
      <c r="E29" s="45"/>
      <c r="F29" s="46"/>
    </row>
    <row r="30" spans="1:6" s="50" customFormat="1" ht="32.25" customHeight="1">
      <c r="A30" s="2" t="s">
        <v>25</v>
      </c>
      <c r="B30" s="3" t="s">
        <v>80</v>
      </c>
      <c r="C30" s="2" t="s">
        <v>56</v>
      </c>
      <c r="D30" s="10"/>
      <c r="E30" s="53"/>
      <c r="F30" s="46" t="str">
        <f>IF(OR(D30=1,D30=2,D30=3,D30=4)," ","ՍԽԱԼ ՄԻԱՎՈՐ")</f>
        <v>ՍԽԱԼ ՄԻԱՎՈՐ</v>
      </c>
    </row>
    <row r="31" spans="1:6" s="50" customFormat="1" ht="30.75" customHeight="1">
      <c r="A31" s="2" t="s">
        <v>26</v>
      </c>
      <c r="B31" s="3" t="s">
        <v>76</v>
      </c>
      <c r="C31" s="2" t="s">
        <v>56</v>
      </c>
      <c r="D31" s="10"/>
      <c r="E31" s="6"/>
      <c r="F31" s="46" t="str">
        <f>IF(OR(D31=1,D31=2,D31=3,D31=4)," ","ՍԽԱԼ ՄԻԱՎՈՐ")</f>
        <v>ՍԽԱԼ ՄԻԱՎՈՐ</v>
      </c>
    </row>
    <row r="32" spans="1:6" s="50" customFormat="1" ht="32.25" customHeight="1">
      <c r="A32" s="2" t="s">
        <v>50</v>
      </c>
      <c r="B32" s="3" t="s">
        <v>51</v>
      </c>
      <c r="C32" s="2" t="s">
        <v>56</v>
      </c>
      <c r="D32" s="10"/>
      <c r="E32" s="6"/>
      <c r="F32" s="46" t="str">
        <f>IF(OR(D32=1,D32=2,D32=3,D32=4)," ","ՍԽԱԼ ՄԻԱՎՈՐ")</f>
        <v>ՍԽԱԼ ՄԻԱՎՈՐ</v>
      </c>
    </row>
    <row r="33" spans="1:6" s="50" customFormat="1" ht="24" customHeight="1">
      <c r="A33" s="16">
        <v>6</v>
      </c>
      <c r="B33" s="43" t="s">
        <v>29</v>
      </c>
      <c r="C33" s="44"/>
      <c r="D33" s="44"/>
      <c r="E33" s="45"/>
      <c r="F33" s="46"/>
    </row>
    <row r="34" spans="1:6" s="50" customFormat="1" ht="30" customHeight="1">
      <c r="A34" s="2" t="s">
        <v>27</v>
      </c>
      <c r="B34" s="3" t="s">
        <v>46</v>
      </c>
      <c r="C34" s="2" t="s">
        <v>84</v>
      </c>
      <c r="D34" s="10"/>
      <c r="E34" s="52"/>
      <c r="F34" s="46" t="str">
        <f>IF(OR(D34=1,D34=2,D34=3,D34=4,D34="Չ/Պ")," ","ՍԽԱԼ ՄԻԱՎՈՐ")</f>
        <v>ՍԽԱԼ ՄԻԱՎՈՐ</v>
      </c>
    </row>
    <row r="35" spans="1:6" s="50" customFormat="1" ht="32.25" customHeight="1">
      <c r="A35" s="2" t="s">
        <v>28</v>
      </c>
      <c r="B35" s="3" t="s">
        <v>47</v>
      </c>
      <c r="C35" s="2" t="s">
        <v>56</v>
      </c>
      <c r="D35" s="10"/>
      <c r="E35" s="52"/>
      <c r="F35" s="46" t="str">
        <f>IF(OR(D35=1,D35=2,D35=3,D35=4)," ","ՍԽԱԼ ՄԻԱՎՈՐ")</f>
        <v>ՍԽԱԼ ՄԻԱՎՈՐ</v>
      </c>
    </row>
    <row r="36" spans="1:6" s="50" customFormat="1" ht="27" customHeight="1">
      <c r="A36" s="16">
        <v>7</v>
      </c>
      <c r="B36" s="43" t="s">
        <v>52</v>
      </c>
      <c r="C36" s="44"/>
      <c r="D36" s="44"/>
      <c r="E36" s="45"/>
      <c r="F36" s="46"/>
    </row>
    <row r="37" spans="1:6" s="50" customFormat="1" ht="45.75" customHeight="1">
      <c r="A37" s="2" t="s">
        <v>30</v>
      </c>
      <c r="B37" s="3" t="s">
        <v>86</v>
      </c>
      <c r="C37" s="2" t="s">
        <v>84</v>
      </c>
      <c r="D37" s="11"/>
      <c r="E37" s="4"/>
      <c r="F37" s="46" t="str">
        <f>IF(OR(D37=1,D37=2,D37=3,D37=4,D37="Չ/Պ")," ","ՍԽԱԼ ՄԻԱՎՈՐ")</f>
        <v>ՍԽԱԼ ՄԻԱՎՈՐ</v>
      </c>
    </row>
    <row r="38" spans="1:6" s="50" customFormat="1" ht="27.75">
      <c r="A38" s="2" t="s">
        <v>31</v>
      </c>
      <c r="B38" s="3" t="s">
        <v>60</v>
      </c>
      <c r="C38" s="2" t="s">
        <v>84</v>
      </c>
      <c r="D38" s="11"/>
      <c r="E38" s="52"/>
      <c r="F38" s="46" t="str">
        <f>IF(OR(D38=1,D38=2,D38=3,D38=4,D38="Չ/Պ")," ","ՍԽԱԼ ՄԻԱՎՈՐ")</f>
        <v>ՍԽԱԼ ՄԻԱՎՈՐ</v>
      </c>
    </row>
    <row r="39" spans="1:6" s="50" customFormat="1" ht="23.25" customHeight="1">
      <c r="A39" s="15" t="s">
        <v>32</v>
      </c>
      <c r="B39" s="40" t="s">
        <v>35</v>
      </c>
      <c r="C39" s="41"/>
      <c r="D39" s="41"/>
      <c r="E39" s="42"/>
      <c r="F39" s="46"/>
    </row>
    <row r="40" spans="1:6" s="50" customFormat="1" ht="28.5" customHeight="1">
      <c r="A40" s="16">
        <v>8</v>
      </c>
      <c r="B40" s="43" t="s">
        <v>38</v>
      </c>
      <c r="C40" s="44"/>
      <c r="D40" s="44"/>
      <c r="E40" s="45"/>
      <c r="F40" s="46"/>
    </row>
    <row r="41" spans="1:6" s="50" customFormat="1" ht="40.5">
      <c r="A41" s="2" t="s">
        <v>33</v>
      </c>
      <c r="B41" s="3" t="s">
        <v>74</v>
      </c>
      <c r="C41" s="2" t="s">
        <v>56</v>
      </c>
      <c r="D41" s="11"/>
      <c r="E41" s="5"/>
      <c r="F41" s="46" t="str">
        <f>IF(OR(D41=1,D41=2,D41=3,D41=4)," ","ՍԽԱԼ ՄԻԱՎՈՐ")</f>
        <v>ՍԽԱԼ ՄԻԱՎՈՐ</v>
      </c>
    </row>
    <row r="42" spans="1:6" s="50" customFormat="1" ht="40.5">
      <c r="A42" s="2" t="s">
        <v>34</v>
      </c>
      <c r="B42" s="3" t="s">
        <v>61</v>
      </c>
      <c r="C42" s="2" t="s">
        <v>56</v>
      </c>
      <c r="D42" s="11"/>
      <c r="E42" s="5"/>
      <c r="F42" s="46" t="str">
        <f>IF(OR(D42=1,D42=2,D42=3,D42=4)," ","ՍԽԱԼ ՄԻԱՎՈՐ")</f>
        <v>ՍԽԱԼ ՄԻԱՎՈՐ</v>
      </c>
    </row>
    <row r="43" spans="1:6" s="50" customFormat="1" ht="27" customHeight="1">
      <c r="A43" s="16">
        <v>9</v>
      </c>
      <c r="B43" s="43" t="s">
        <v>54</v>
      </c>
      <c r="C43" s="44"/>
      <c r="D43" s="44"/>
      <c r="E43" s="45"/>
      <c r="F43" s="46"/>
    </row>
    <row r="44" spans="1:6" s="50" customFormat="1" ht="27.75">
      <c r="A44" s="2" t="s">
        <v>36</v>
      </c>
      <c r="B44" s="3" t="s">
        <v>53</v>
      </c>
      <c r="C44" s="2" t="s">
        <v>84</v>
      </c>
      <c r="D44" s="11"/>
      <c r="E44" s="52"/>
      <c r="F44" s="46" t="str">
        <f>IF(OR(D44=1,D44=2,D44=3,D44=4,D44="Չ/Պ")," ","ՍԽԱԼ ՄԻԱՎՈՐ")</f>
        <v>ՍԽԱԼ ՄԻԱՎՈՐ</v>
      </c>
    </row>
    <row r="45" spans="1:6" s="50" customFormat="1" ht="27.75">
      <c r="A45" s="2" t="s">
        <v>37</v>
      </c>
      <c r="B45" s="3" t="s">
        <v>48</v>
      </c>
      <c r="C45" s="2" t="s">
        <v>84</v>
      </c>
      <c r="D45" s="11"/>
      <c r="E45" s="52"/>
      <c r="F45" s="46" t="str">
        <f>IF(OR(D45=1,D45=2,D45=3,D45=4,D45="Չ/Պ")," ","ՍԽԱԼ ՄԻԱՎՈՐ")</f>
        <v>ՍԽԱԼ ՄԻԱՎՈՐ</v>
      </c>
    </row>
    <row r="46" spans="1:6" s="50" customFormat="1" ht="27">
      <c r="A46" s="2" t="s">
        <v>55</v>
      </c>
      <c r="B46" s="3" t="s">
        <v>62</v>
      </c>
      <c r="C46" s="2" t="s">
        <v>56</v>
      </c>
      <c r="D46" s="10"/>
      <c r="E46" s="52"/>
      <c r="F46" s="46" t="str">
        <f>IF(OR(D46=1,D46=2,D46=3,D46=4)," ","ՍԽԱԼ ՄԻԱՎՈՐ")</f>
        <v>ՍԽԱԼ ՄԻԱՎՈՐ</v>
      </c>
    </row>
    <row r="47" spans="1:5" ht="51" customHeight="1">
      <c r="A47" s="31" t="s">
        <v>68</v>
      </c>
      <c r="B47" s="31"/>
      <c r="C47" s="23">
        <f>E47+(COUNTIF(D12:D46,"Չ/Պ")*E47/(25-COUNTIF(D12:D46,"Չ/Պ")))</f>
        <v>0</v>
      </c>
      <c r="D47" s="24"/>
      <c r="E47" s="56">
        <f>SUM(D12:D13,D15:D18,D20:D22,D25:D28,D30:D32,D34:D35,D37:D38,D41:D42,D44:D46)</f>
        <v>0</v>
      </c>
    </row>
    <row r="48" spans="1:5" ht="36.75" customHeight="1">
      <c r="A48" s="30" t="s">
        <v>67</v>
      </c>
      <c r="B48" s="30"/>
      <c r="C48" s="25" t="str">
        <f>IF(C47&gt;90,"4",IF(C47&gt;75,"3",IF(C47&gt;50,"2","1")))</f>
        <v>1</v>
      </c>
      <c r="D48" s="26"/>
      <c r="E48" s="14" t="str">
        <f>IF(C48="4","ԳԵՐԱԶԱՆՑ",(IF(C48="3","ԼԱՎ",(IF(C48="2","ԲԱՎԱՐԱՐ","ԱՆԲԱՎԱՐԱՐ")))))</f>
        <v>ԱՆԲԱՎԱՐԱՐ</v>
      </c>
    </row>
    <row r="49" spans="1:6" s="57" customFormat="1" ht="27" customHeight="1">
      <c r="A49" s="37" t="s">
        <v>69</v>
      </c>
      <c r="B49" s="37"/>
      <c r="C49" s="37"/>
      <c r="D49" s="37"/>
      <c r="E49" s="37"/>
      <c r="F49" s="47"/>
    </row>
    <row r="50" spans="1:6" s="57" customFormat="1" ht="27" customHeight="1">
      <c r="A50" s="37" t="s">
        <v>70</v>
      </c>
      <c r="B50" s="37"/>
      <c r="C50" s="37"/>
      <c r="D50" s="37"/>
      <c r="E50" s="37"/>
      <c r="F50" s="47"/>
    </row>
    <row r="51" spans="1:6" s="9" customFormat="1" ht="30.75" customHeight="1">
      <c r="A51" s="38" t="s">
        <v>85</v>
      </c>
      <c r="B51" s="38"/>
      <c r="C51" s="38"/>
      <c r="D51" s="38"/>
      <c r="E51" s="38"/>
      <c r="F51" s="48"/>
    </row>
    <row r="52" spans="1:6" s="9" customFormat="1" ht="15" customHeight="1">
      <c r="A52" s="36"/>
      <c r="B52" s="36"/>
      <c r="C52" s="36"/>
      <c r="D52" s="36"/>
      <c r="E52" s="36"/>
      <c r="F52" s="48"/>
    </row>
    <row r="53" spans="1:6" s="9" customFormat="1" ht="23.25" customHeight="1">
      <c r="A53" s="17" t="s">
        <v>65</v>
      </c>
      <c r="B53" s="17"/>
      <c r="C53" s="17"/>
      <c r="D53" s="17"/>
      <c r="E53" s="17"/>
      <c r="F53" s="48"/>
    </row>
    <row r="54" spans="1:6" s="9" customFormat="1" ht="23.25" customHeight="1">
      <c r="A54" s="17" t="s">
        <v>65</v>
      </c>
      <c r="B54" s="17"/>
      <c r="C54" s="17"/>
      <c r="D54" s="17"/>
      <c r="E54" s="17"/>
      <c r="F54" s="48"/>
    </row>
    <row r="55" spans="1:6" s="9" customFormat="1" ht="23.25" customHeight="1">
      <c r="A55" s="17" t="s">
        <v>65</v>
      </c>
      <c r="B55" s="17"/>
      <c r="C55" s="17"/>
      <c r="D55" s="17"/>
      <c r="E55" s="17"/>
      <c r="F55" s="48"/>
    </row>
    <row r="56" spans="1:6" s="9" customFormat="1" ht="23.25" customHeight="1">
      <c r="A56" s="17" t="s">
        <v>65</v>
      </c>
      <c r="B56" s="17"/>
      <c r="C56" s="17"/>
      <c r="D56" s="17"/>
      <c r="E56" s="17"/>
      <c r="F56" s="48"/>
    </row>
    <row r="57" spans="1:6" s="9" customFormat="1" ht="23.25" customHeight="1">
      <c r="A57" s="17" t="s">
        <v>65</v>
      </c>
      <c r="B57" s="17"/>
      <c r="C57" s="17"/>
      <c r="D57" s="17"/>
      <c r="E57" s="17"/>
      <c r="F57" s="48"/>
    </row>
    <row r="58" spans="1:6" s="9" customFormat="1" ht="23.25" customHeight="1">
      <c r="A58" s="17" t="s">
        <v>65</v>
      </c>
      <c r="B58" s="17"/>
      <c r="C58" s="17"/>
      <c r="D58" s="17"/>
      <c r="E58" s="17"/>
      <c r="F58" s="48"/>
    </row>
    <row r="59" spans="1:6" s="9" customFormat="1" ht="23.25" customHeight="1">
      <c r="A59" s="17" t="s">
        <v>65</v>
      </c>
      <c r="B59" s="17"/>
      <c r="C59" s="17"/>
      <c r="D59" s="17"/>
      <c r="E59" s="17"/>
      <c r="F59" s="48"/>
    </row>
    <row r="60" spans="1:6" s="9" customFormat="1" ht="23.25" customHeight="1">
      <c r="A60" s="17" t="s">
        <v>65</v>
      </c>
      <c r="B60" s="17"/>
      <c r="C60" s="17"/>
      <c r="D60" s="17"/>
      <c r="E60" s="17"/>
      <c r="F60" s="48"/>
    </row>
    <row r="61" spans="1:6" s="9" customFormat="1" ht="23.25" customHeight="1">
      <c r="A61" s="17" t="s">
        <v>65</v>
      </c>
      <c r="B61" s="17"/>
      <c r="C61" s="17"/>
      <c r="D61" s="17"/>
      <c r="E61" s="17"/>
      <c r="F61" s="48"/>
    </row>
    <row r="62" spans="1:6" s="9" customFormat="1" ht="23.25" customHeight="1">
      <c r="A62" s="17" t="s">
        <v>65</v>
      </c>
      <c r="B62" s="17"/>
      <c r="C62" s="17"/>
      <c r="D62" s="17"/>
      <c r="E62" s="17"/>
      <c r="F62" s="48"/>
    </row>
    <row r="63" spans="1:6" s="9" customFormat="1" ht="23.25" customHeight="1">
      <c r="A63" s="17" t="s">
        <v>65</v>
      </c>
      <c r="B63" s="17"/>
      <c r="C63" s="17"/>
      <c r="D63" s="17"/>
      <c r="E63" s="17"/>
      <c r="F63" s="48"/>
    </row>
    <row r="64" spans="1:6" s="9" customFormat="1" ht="23.25" customHeight="1">
      <c r="A64" s="17" t="s">
        <v>65</v>
      </c>
      <c r="B64" s="17"/>
      <c r="C64" s="17"/>
      <c r="D64" s="17"/>
      <c r="E64" s="17"/>
      <c r="F64" s="48"/>
    </row>
    <row r="65" spans="1:6" s="9" customFormat="1" ht="23.25" customHeight="1">
      <c r="A65" s="17" t="s">
        <v>65</v>
      </c>
      <c r="B65" s="17"/>
      <c r="C65" s="17"/>
      <c r="D65" s="17"/>
      <c r="E65" s="17"/>
      <c r="F65" s="48"/>
    </row>
    <row r="66" spans="1:6" s="9" customFormat="1" ht="23.25" customHeight="1">
      <c r="A66" s="17" t="s">
        <v>65</v>
      </c>
      <c r="B66" s="17"/>
      <c r="C66" s="17"/>
      <c r="D66" s="17"/>
      <c r="E66" s="17"/>
      <c r="F66" s="48"/>
    </row>
    <row r="67" spans="1:6" s="9" customFormat="1" ht="23.25" customHeight="1">
      <c r="A67" s="17" t="s">
        <v>65</v>
      </c>
      <c r="B67" s="17"/>
      <c r="C67" s="17"/>
      <c r="D67" s="17"/>
      <c r="E67" s="17"/>
      <c r="F67" s="48"/>
    </row>
    <row r="68" spans="1:6" s="9" customFormat="1" ht="23.25" customHeight="1">
      <c r="A68" s="17" t="s">
        <v>65</v>
      </c>
      <c r="B68" s="17"/>
      <c r="C68" s="17"/>
      <c r="D68" s="17"/>
      <c r="E68" s="17"/>
      <c r="F68" s="48"/>
    </row>
    <row r="69" spans="1:6" s="9" customFormat="1" ht="23.25" customHeight="1">
      <c r="A69" s="18" t="s">
        <v>71</v>
      </c>
      <c r="B69" s="18"/>
      <c r="C69" s="18"/>
      <c r="D69" s="18"/>
      <c r="E69" s="18"/>
      <c r="F69" s="48"/>
    </row>
    <row r="70" spans="1:6" s="9" customFormat="1" ht="276.75" customHeight="1">
      <c r="A70" s="35"/>
      <c r="B70" s="35"/>
      <c r="C70" s="35"/>
      <c r="D70" s="35"/>
      <c r="E70" s="35"/>
      <c r="F70" s="48"/>
    </row>
    <row r="71" spans="1:6" s="9" customFormat="1" ht="14.25">
      <c r="A71" s="8"/>
      <c r="C71" s="58"/>
      <c r="E71" s="59"/>
      <c r="F71" s="48"/>
    </row>
    <row r="72" spans="1:6" s="9" customFormat="1" ht="14.25">
      <c r="A72" s="8"/>
      <c r="C72" s="58"/>
      <c r="E72" s="59"/>
      <c r="F72" s="48"/>
    </row>
    <row r="73" spans="1:6" s="9" customFormat="1" ht="14.25">
      <c r="A73" s="8"/>
      <c r="C73" s="58"/>
      <c r="E73" s="59"/>
      <c r="F73" s="48"/>
    </row>
  </sheetData>
  <sheetProtection/>
  <mergeCells count="48">
    <mergeCell ref="B33:E33"/>
    <mergeCell ref="B36:E36"/>
    <mergeCell ref="B39:E39"/>
    <mergeCell ref="B40:E40"/>
    <mergeCell ref="B43:E43"/>
    <mergeCell ref="B14:E14"/>
    <mergeCell ref="B19:E19"/>
    <mergeCell ref="B23:E23"/>
    <mergeCell ref="B24:E24"/>
    <mergeCell ref="B29:E29"/>
    <mergeCell ref="A1:E1"/>
    <mergeCell ref="A70:E70"/>
    <mergeCell ref="A52:E52"/>
    <mergeCell ref="A49:E49"/>
    <mergeCell ref="A50:E50"/>
    <mergeCell ref="A53:E53"/>
    <mergeCell ref="A51:E51"/>
    <mergeCell ref="A9:E9"/>
    <mergeCell ref="A68:E68"/>
    <mergeCell ref="A2:E2"/>
    <mergeCell ref="A65:E65"/>
    <mergeCell ref="A6:B6"/>
    <mergeCell ref="A5:E5"/>
    <mergeCell ref="A3:E3"/>
    <mergeCell ref="A47:B47"/>
    <mergeCell ref="A55:E55"/>
    <mergeCell ref="A54:E54"/>
    <mergeCell ref="B11:E11"/>
    <mergeCell ref="A4:E4"/>
    <mergeCell ref="A7:B7"/>
    <mergeCell ref="C47:D47"/>
    <mergeCell ref="C48:D48"/>
    <mergeCell ref="C7:E7"/>
    <mergeCell ref="C6:E6"/>
    <mergeCell ref="A8:E8"/>
    <mergeCell ref="A48:B48"/>
    <mergeCell ref="A69:E69"/>
    <mergeCell ref="A62:E62"/>
    <mergeCell ref="A63:E63"/>
    <mergeCell ref="A64:E64"/>
    <mergeCell ref="A67:E67"/>
    <mergeCell ref="A66:E66"/>
    <mergeCell ref="A61:E61"/>
    <mergeCell ref="A56:E56"/>
    <mergeCell ref="A57:E57"/>
    <mergeCell ref="A60:E60"/>
    <mergeCell ref="A58:E58"/>
    <mergeCell ref="A59:E5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5" r:id="rId1"/>
  <ignoredErrors>
    <ignoredError sqref="F17 F21 F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Raisa Galstyan</cp:lastModifiedBy>
  <cp:lastPrinted>2022-03-04T07:35:10Z</cp:lastPrinted>
  <dcterms:created xsi:type="dcterms:W3CDTF">1996-10-14T23:33:28Z</dcterms:created>
  <dcterms:modified xsi:type="dcterms:W3CDTF">2022-03-04T07:44:19Z</dcterms:modified>
  <cp:category/>
  <cp:version/>
  <cp:contentType/>
  <cp:contentStatus/>
</cp:coreProperties>
</file>